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0.75R
	-Brian Weber</t>
      </text>
    </comment>
    <comment authorId="0" ref="B3">
      <text>
        <t xml:space="preserve">0.5R
	-Brian Weber</t>
      </text>
    </comment>
    <comment authorId="0" ref="E3">
      <text>
        <t xml:space="preserve">2R
	-Brian Weber</t>
      </text>
    </comment>
    <comment authorId="0" ref="D3">
      <text>
        <t xml:space="preserve">1R
	-Brian Weber</t>
      </text>
    </comment>
  </commentList>
</comments>
</file>

<file path=xl/sharedStrings.xml><?xml version="1.0" encoding="utf-8"?>
<sst xmlns="http://schemas.openxmlformats.org/spreadsheetml/2006/main" count="15" uniqueCount="15">
  <si>
    <t>Total Account Value</t>
  </si>
  <si>
    <t>Required Inputs</t>
  </si>
  <si>
    <t>Maximum Loss per Trade</t>
  </si>
  <si>
    <t>Results</t>
  </si>
  <si>
    <t>Unit of Risk</t>
  </si>
  <si>
    <t>Entry Price</t>
  </si>
  <si>
    <t>Stop Limit Price</t>
  </si>
  <si>
    <t>Difference</t>
  </si>
  <si>
    <t>Target Exit Price</t>
  </si>
  <si>
    <t>Risk:Reward</t>
  </si>
  <si>
    <t>Number of Shares</t>
  </si>
  <si>
    <t>Total Cost</t>
  </si>
  <si>
    <t>Target Profit ($)</t>
  </si>
  <si>
    <t>Target Profit (%)</t>
  </si>
  <si>
    <t>Target Loss (%)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</si>
</sst>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4">
    <font>
      <sz val="10.0"/>
      <color rgb="FF000000"/>
      <name val="Arial"/>
    </font>
    <font/>
    <font>
      <b/>
    </font>
    <font>
      <sz val="11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1" numFmtId="164" xfId="0" applyAlignment="1" applyFill="1" applyFont="1" applyNumberFormat="1">
      <alignment horizontal="center"/>
    </xf>
    <xf borderId="0" fillId="2" fontId="1" numFmtId="0" xfId="0" applyAlignment="1" applyFont="1">
      <alignment/>
    </xf>
    <xf borderId="0" fillId="2" fontId="1" numFmtId="9" xfId="0" applyAlignment="1" applyFont="1" applyNumberFormat="1">
      <alignment horizontal="center"/>
    </xf>
    <xf borderId="0" fillId="3" fontId="2" numFmtId="0" xfId="0" applyAlignment="1" applyFill="1" applyFont="1">
      <alignment/>
    </xf>
    <xf borderId="0" fillId="0" fontId="1" numFmtId="164" xfId="0" applyFont="1" applyNumberFormat="1"/>
    <xf borderId="0" fillId="4" fontId="3" numFmtId="164" xfId="0" applyFill="1" applyFont="1" applyNumberFormat="1"/>
    <xf borderId="0" fillId="5" fontId="1" numFmtId="164" xfId="0" applyFill="1" applyFont="1" applyNumberFormat="1"/>
    <xf borderId="0" fillId="2" fontId="1" numFmtId="165" xfId="0" applyAlignment="1" applyFont="1" applyNumberFormat="1">
      <alignment horizontal="center"/>
    </xf>
    <xf borderId="0" fillId="0" fontId="1" numFmtId="165" xfId="0" applyAlignment="1" applyFont="1" applyNumberFormat="1">
      <alignment horizontal="center"/>
    </xf>
    <xf borderId="0" fillId="2" fontId="1" numFmtId="165" xfId="0" applyAlignment="1" applyFont="1" applyNumberFormat="1">
      <alignment horizontal="center"/>
    </xf>
    <xf borderId="0" fillId="0" fontId="2" numFmtId="2" xfId="0" applyAlignment="1" applyFont="1" applyNumberFormat="1">
      <alignment horizontal="center"/>
    </xf>
    <xf borderId="0" fillId="3" fontId="2" numFmtId="2" xfId="0" applyFont="1" applyNumberFormat="1"/>
    <xf borderId="0" fillId="3" fontId="2" numFmtId="165" xfId="0" applyFont="1" applyNumberFormat="1"/>
    <xf borderId="0" fillId="3" fontId="2" numFmtId="10" xfId="0" applyAlignment="1" applyFont="1" applyNumberFormat="1">
      <alignment horizontal="center"/>
    </xf>
    <xf borderId="0" fillId="6" fontId="2" numFmtId="0" xfId="0" applyAlignment="1" applyFill="1" applyFont="1">
      <alignment/>
    </xf>
    <xf borderId="0" fillId="6" fontId="2" numFmtId="10" xfId="0" applyAlignment="1" applyFont="1" applyNumberFormat="1">
      <alignment horizontal="center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2.14"/>
  </cols>
  <sheetData>
    <row r="1">
      <c r="A1" s="1" t="s">
        <v>0</v>
      </c>
      <c r="B1" s="2">
        <v>16150.0</v>
      </c>
      <c r="G1" s="3" t="s">
        <v>1</v>
      </c>
    </row>
    <row r="2">
      <c r="A2" s="1" t="s">
        <v>2</v>
      </c>
      <c r="B2" s="4">
        <v>0.02</v>
      </c>
      <c r="G2" s="5" t="s">
        <v>3</v>
      </c>
    </row>
    <row r="3">
      <c r="A3" s="1" t="s">
        <v>4</v>
      </c>
      <c r="B3" s="6">
        <f>B1*B2*0.5</f>
        <v>161.5</v>
      </c>
      <c r="C3" s="7">
        <f>B1*B2*0.75</f>
        <v>242.25</v>
      </c>
      <c r="D3" s="8">
        <f>B1*B2</f>
        <v>323</v>
      </c>
      <c r="E3" s="6">
        <f>B1*B2*2</f>
        <v>646</v>
      </c>
    </row>
    <row r="4">
      <c r="A4" s="1" t="s">
        <v>5</v>
      </c>
      <c r="B4" s="9">
        <v>30.85</v>
      </c>
    </row>
    <row r="5">
      <c r="A5" s="1" t="s">
        <v>6</v>
      </c>
      <c r="B5" s="9">
        <v>31.55</v>
      </c>
    </row>
    <row r="6">
      <c r="A6" s="1" t="s">
        <v>7</v>
      </c>
      <c r="B6" s="10">
        <f>B4-B5</f>
        <v>-0.7</v>
      </c>
    </row>
    <row r="7">
      <c r="A7" s="1" t="s">
        <v>8</v>
      </c>
      <c r="B7" s="11">
        <v>29.0</v>
      </c>
      <c r="G7" s="1"/>
    </row>
    <row r="8">
      <c r="A8" s="5" t="s">
        <v>9</v>
      </c>
      <c r="B8" s="12">
        <f>(B7-B4)/B6</f>
        <v>2.642857143</v>
      </c>
      <c r="G8" s="1"/>
    </row>
    <row r="9">
      <c r="A9" s="5" t="s">
        <v>10</v>
      </c>
      <c r="B9" s="13">
        <f>B3/B6</f>
        <v>-230.7142857</v>
      </c>
      <c r="C9" s="13">
        <f>C3/B6</f>
        <v>-346.0714286</v>
      </c>
      <c r="D9" s="13">
        <f>D3/B6</f>
        <v>-461.4285714</v>
      </c>
      <c r="E9" s="13">
        <f>E3/B6</f>
        <v>-922.8571429</v>
      </c>
    </row>
    <row r="10">
      <c r="A10" s="5" t="s">
        <v>11</v>
      </c>
      <c r="B10" s="14">
        <f>$B$9*$B$4</f>
        <v>-7117.535714</v>
      </c>
      <c r="C10" s="14">
        <f>$C$9*$B$4</f>
        <v>-10676.30357</v>
      </c>
      <c r="D10" s="14">
        <f>D9*$B$4</f>
        <v>-14235.07143</v>
      </c>
      <c r="E10" s="14">
        <f>E9*B4</f>
        <v>-28470.14286</v>
      </c>
    </row>
    <row r="11">
      <c r="A11" s="5" t="s">
        <v>12</v>
      </c>
      <c r="B11" s="14">
        <f t="shared" ref="B11:E11" si="1">($B$7-$B$4)*B9</f>
        <v>426.8214286</v>
      </c>
      <c r="C11" s="14">
        <f t="shared" si="1"/>
        <v>640.2321429</v>
      </c>
      <c r="D11" s="14">
        <f t="shared" si="1"/>
        <v>853.6428571</v>
      </c>
      <c r="E11" s="14">
        <f t="shared" si="1"/>
        <v>1707.285714</v>
      </c>
    </row>
    <row r="12">
      <c r="A12" s="5" t="s">
        <v>13</v>
      </c>
      <c r="B12" s="15">
        <f>D11/D10</f>
        <v>-0.05996758509</v>
      </c>
    </row>
    <row r="13">
      <c r="A13" s="16" t="s">
        <v>14</v>
      </c>
      <c r="B13" s="17">
        <f>1 - B5/B4</f>
        <v>-0.0226904376</v>
      </c>
    </row>
  </sheetData>
  <mergeCells count="9">
    <mergeCell ref="B2:E2"/>
    <mergeCell ref="B1:E1"/>
    <mergeCell ref="B5:E5"/>
    <mergeCell ref="B4:E4"/>
    <mergeCell ref="B6:E6"/>
    <mergeCell ref="B7:E7"/>
    <mergeCell ref="B8:E8"/>
    <mergeCell ref="B12:E12"/>
    <mergeCell ref="B13:E13"/>
  </mergeCells>
  <conditionalFormatting sqref="B8:E8">
    <cfRule type="cellIs" dxfId="0" priority="1" operator="greaterThanOrEqual">
      <formula>2</formula>
    </cfRule>
  </conditionalFormatting>
  <conditionalFormatting sqref="B8:E8">
    <cfRule type="cellIs" dxfId="1" priority="2" operator="lessThan">
      <formula>2</formula>
    </cfRule>
  </conditionalFormatting>
  <drawing r:id="rId2"/>
  <legacyDrawing r:id="rId3"/>
</worksheet>
</file>